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receptura1" sheetId="1" r:id="rId1"/>
    <sheet name="výroba v ks" sheetId="2" r:id="rId2"/>
  </sheets>
  <definedNames/>
  <calcPr fullCalcOnLoad="1"/>
</workbook>
</file>

<file path=xl/sharedStrings.xml><?xml version="1.0" encoding="utf-8"?>
<sst xmlns="http://schemas.openxmlformats.org/spreadsheetml/2006/main" count="85" uniqueCount="56">
  <si>
    <t>Suroviny</t>
  </si>
  <si>
    <t>Doba zrání (min)</t>
  </si>
  <si>
    <t>Teplota těsta (°C)</t>
  </si>
  <si>
    <t>Doba mísení (min)</t>
  </si>
  <si>
    <t>Teplota kynutí (°C)</t>
  </si>
  <si>
    <t>Vlhkost kynutí (%)</t>
  </si>
  <si>
    <t>Doba kynutí (min)</t>
  </si>
  <si>
    <t>Teploty pečení (°C)</t>
  </si>
  <si>
    <t>Doba pečení (min)</t>
  </si>
  <si>
    <t>Datum:</t>
  </si>
  <si>
    <t>Cena/kg</t>
  </si>
  <si>
    <t>Těsto celkem</t>
  </si>
  <si>
    <t>Receptura (kg)</t>
  </si>
  <si>
    <t>Cena za 1ks</t>
  </si>
  <si>
    <t>Kusy</t>
  </si>
  <si>
    <t>Navážka (kg)</t>
  </si>
  <si>
    <t>Hmotnost po upečení</t>
  </si>
  <si>
    <t>Váha výrobku v kg</t>
  </si>
  <si>
    <t>Zodpovědná osoba:</t>
  </si>
  <si>
    <t>Název společnosti:</t>
  </si>
  <si>
    <t>Zákl.recep.</t>
  </si>
  <si>
    <t>Ks</t>
  </si>
  <si>
    <t xml:space="preserve">Doba zrání </t>
  </si>
  <si>
    <t>min.</t>
  </si>
  <si>
    <t>Teplota pečení</t>
  </si>
  <si>
    <t>°C</t>
  </si>
  <si>
    <t>Teplota kynutí</t>
  </si>
  <si>
    <t>Doba pečení</t>
  </si>
  <si>
    <t>Ztráty pečením</t>
  </si>
  <si>
    <t>Doba kynutí</t>
  </si>
  <si>
    <t>Pro pekárnu</t>
  </si>
  <si>
    <t>Technologické parametry:</t>
  </si>
  <si>
    <t>Popis technologie:</t>
  </si>
  <si>
    <t>Výroba na Ks</t>
  </si>
  <si>
    <t>Doba mísení</t>
  </si>
  <si>
    <t>Hmotnost</t>
  </si>
  <si>
    <t>Receptura</t>
  </si>
  <si>
    <t>Po upečení (kg)</t>
  </si>
  <si>
    <t>Pš.mouka hladká</t>
  </si>
  <si>
    <t>Voda</t>
  </si>
  <si>
    <t>Cukr</t>
  </si>
  <si>
    <t>Olej nebo margarín</t>
  </si>
  <si>
    <t>Droždí</t>
  </si>
  <si>
    <t>Rozinky</t>
  </si>
  <si>
    <t>Sušené mléko</t>
  </si>
  <si>
    <t>Sekané ořechy</t>
  </si>
  <si>
    <t>Sůl</t>
  </si>
  <si>
    <t>Pšen.kvas</t>
  </si>
  <si>
    <t>Rum 35%</t>
  </si>
  <si>
    <t>Vanilkový cukr</t>
  </si>
  <si>
    <t>3+8</t>
  </si>
  <si>
    <t>60-90</t>
  </si>
  <si>
    <t>180-160</t>
  </si>
  <si>
    <t>30-40</t>
  </si>
  <si>
    <t>Všechny suroviny smícháme dohromady. Po důkladném promíchání, necháme těsto zrát cca. 20min. Potom těsto rozdělíme na jednotlivé kusy a protože je těsto volnější, namočíme si ruce do oleje. A znovu necháme odpočinout 20min. Po zrání těsto vložíme do předem vymazané formy libovolného tvaru a vložíme do kynárny. A po nakynutí namašlujeme vejcem a dáme upéci. Upečený výrobek poznáme: vpíchnutí špejle nebo teploměrem, kdy teplota je uvnitř výrobku minimálně 97°C.</t>
  </si>
  <si>
    <t>Panettone po Česku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</si>
</sst>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[$-F800]dddd\,\ mmmm\ dd\,\ yyyy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1" fontId="11" fillId="0" borderId="23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33" borderId="18" xfId="0" applyFont="1" applyFill="1" applyBorder="1" applyAlignment="1">
      <alignment horizontal="center"/>
    </xf>
    <xf numFmtId="0" fontId="11" fillId="0" borderId="4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41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2" fillId="33" borderId="41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1" fillId="33" borderId="46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44" fontId="12" fillId="33" borderId="48" xfId="0" applyNumberFormat="1" applyFont="1" applyFill="1" applyBorder="1" applyAlignment="1">
      <alignment horizontal="center" vertical="center"/>
    </xf>
    <xf numFmtId="44" fontId="12" fillId="33" borderId="49" xfId="0" applyNumberFormat="1" applyFont="1" applyFill="1" applyBorder="1" applyAlignment="1">
      <alignment horizontal="center" vertical="center"/>
    </xf>
    <xf numFmtId="44" fontId="12" fillId="33" borderId="50" xfId="0" applyNumberFormat="1" applyFont="1" applyFill="1" applyBorder="1" applyAlignment="1">
      <alignment horizontal="center" vertical="center"/>
    </xf>
    <xf numFmtId="44" fontId="12" fillId="33" borderId="51" xfId="0" applyNumberFormat="1" applyFont="1" applyFill="1" applyBorder="1" applyAlignment="1">
      <alignment horizontal="center" vertical="center"/>
    </xf>
    <xf numFmtId="44" fontId="12" fillId="33" borderId="31" xfId="0" applyNumberFormat="1" applyFont="1" applyFill="1" applyBorder="1" applyAlignment="1">
      <alignment horizontal="center" vertical="center"/>
    </xf>
    <xf numFmtId="44" fontId="12" fillId="33" borderId="52" xfId="0" applyNumberFormat="1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10" fontId="11" fillId="0" borderId="21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33" borderId="55" xfId="0" applyFont="1" applyFill="1" applyBorder="1" applyAlignment="1">
      <alignment horizontal="left" vertical="top" wrapText="1"/>
    </xf>
    <xf numFmtId="0" fontId="11" fillId="33" borderId="56" xfId="0" applyFont="1" applyFill="1" applyBorder="1" applyAlignment="1">
      <alignment horizontal="left" vertical="top" wrapText="1"/>
    </xf>
    <xf numFmtId="0" fontId="11" fillId="33" borderId="57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51" xfId="0" applyFont="1" applyFill="1" applyBorder="1" applyAlignment="1">
      <alignment horizontal="left" vertical="top" wrapText="1"/>
    </xf>
    <xf numFmtId="0" fontId="11" fillId="33" borderId="44" xfId="0" applyFont="1" applyFill="1" applyBorder="1" applyAlignment="1">
      <alignment horizontal="left" vertical="top" wrapText="1"/>
    </xf>
    <xf numFmtId="0" fontId="11" fillId="33" borderId="47" xfId="0" applyFont="1" applyFill="1" applyBorder="1" applyAlignment="1">
      <alignment horizontal="left" vertical="top" wrapText="1"/>
    </xf>
    <xf numFmtId="0" fontId="11" fillId="33" borderId="52" xfId="0" applyFont="1" applyFill="1" applyBorder="1" applyAlignment="1">
      <alignment horizontal="left" vertical="top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" fontId="9" fillId="0" borderId="21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1" fillId="0" borderId="62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64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1" fillId="33" borderId="13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2" fontId="11" fillId="33" borderId="68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33" borderId="17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2" fontId="11" fillId="33" borderId="28" xfId="0" applyNumberFormat="1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70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10" fontId="11" fillId="0" borderId="72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left" vertical="top" wrapText="1"/>
    </xf>
    <xf numFmtId="0" fontId="10" fillId="33" borderId="59" xfId="0" applyFont="1" applyFill="1" applyBorder="1" applyAlignment="1">
      <alignment horizontal="left" vertical="top" wrapText="1"/>
    </xf>
    <xf numFmtId="0" fontId="10" fillId="33" borderId="49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51" xfId="0" applyFont="1" applyFill="1" applyBorder="1" applyAlignment="1">
      <alignment horizontal="left" vertical="top" wrapText="1"/>
    </xf>
    <xf numFmtId="0" fontId="10" fillId="33" borderId="44" xfId="0" applyFont="1" applyFill="1" applyBorder="1" applyAlignment="1">
      <alignment horizontal="left" vertical="top" wrapText="1"/>
    </xf>
    <xf numFmtId="0" fontId="10" fillId="33" borderId="47" xfId="0" applyFont="1" applyFill="1" applyBorder="1" applyAlignment="1">
      <alignment horizontal="left" vertical="top" wrapText="1"/>
    </xf>
    <xf numFmtId="0" fontId="10" fillId="33" borderId="52" xfId="0" applyFont="1" applyFill="1" applyBorder="1" applyAlignment="1">
      <alignment horizontal="left" vertical="top" wrapText="1"/>
    </xf>
    <xf numFmtId="0" fontId="31" fillId="33" borderId="58" xfId="0" applyFont="1" applyFill="1" applyBorder="1" applyAlignment="1">
      <alignment horizontal="center" vertical="center"/>
    </xf>
    <xf numFmtId="0" fontId="31" fillId="33" borderId="59" xfId="0" applyFont="1" applyFill="1" applyBorder="1" applyAlignment="1">
      <alignment horizontal="center" vertical="center"/>
    </xf>
    <xf numFmtId="0" fontId="31" fillId="33" borderId="49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31" fillId="33" borderId="44" xfId="0" applyFont="1" applyFill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10.57421875" style="8" customWidth="1"/>
    <col min="2" max="2" width="12.140625" style="8" customWidth="1"/>
    <col min="3" max="3" width="7.28125" style="8" customWidth="1"/>
    <col min="4" max="4" width="8.421875" style="8" customWidth="1"/>
    <col min="5" max="5" width="6.8515625" style="8" customWidth="1"/>
    <col min="6" max="10" width="7.28125" style="8" customWidth="1"/>
    <col min="12" max="12" width="16.140625" style="0" customWidth="1"/>
    <col min="13" max="13" width="10.00390625" style="0" bestFit="1" customWidth="1"/>
    <col min="14" max="14" width="11.28125" style="0" customWidth="1"/>
    <col min="15" max="15" width="7.8515625" style="0" bestFit="1" customWidth="1"/>
    <col min="16" max="16" width="13.8515625" style="0" customWidth="1"/>
    <col min="17" max="17" width="11.28125" style="0" bestFit="1" customWidth="1"/>
    <col min="18" max="18" width="15.8515625" style="0" bestFit="1" customWidth="1"/>
  </cols>
  <sheetData>
    <row r="1" spans="1:10" ht="12.75" customHeight="1">
      <c r="A1" s="152" t="s">
        <v>55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22" ht="17.25" customHeight="1">
      <c r="A2" s="155"/>
      <c r="B2" s="156"/>
      <c r="C2" s="156"/>
      <c r="D2" s="156"/>
      <c r="E2" s="156"/>
      <c r="F2" s="156"/>
      <c r="G2" s="156"/>
      <c r="H2" s="156"/>
      <c r="I2" s="156"/>
      <c r="J2" s="157"/>
      <c r="R2" s="2"/>
      <c r="S2" s="2"/>
      <c r="T2" s="2"/>
      <c r="U2" s="2"/>
      <c r="V2" s="2"/>
    </row>
    <row r="3" spans="1:22" ht="10.5" customHeight="1">
      <c r="A3" s="155"/>
      <c r="B3" s="156"/>
      <c r="C3" s="156"/>
      <c r="D3" s="156"/>
      <c r="E3" s="156"/>
      <c r="F3" s="156"/>
      <c r="G3" s="156"/>
      <c r="H3" s="156"/>
      <c r="I3" s="156"/>
      <c r="J3" s="157"/>
      <c r="R3" s="2"/>
      <c r="S3" s="2"/>
      <c r="T3" s="2"/>
      <c r="U3" s="2"/>
      <c r="V3" s="2"/>
    </row>
    <row r="4" spans="1:22" ht="9.75" customHeight="1" thickBot="1">
      <c r="A4" s="158"/>
      <c r="B4" s="159"/>
      <c r="C4" s="159"/>
      <c r="D4" s="159"/>
      <c r="E4" s="159"/>
      <c r="F4" s="159"/>
      <c r="G4" s="159"/>
      <c r="H4" s="159"/>
      <c r="I4" s="159"/>
      <c r="J4" s="160"/>
      <c r="L4" s="1"/>
      <c r="R4" s="2"/>
      <c r="S4" s="2"/>
      <c r="T4" s="2"/>
      <c r="U4" s="2"/>
      <c r="V4" s="2"/>
    </row>
    <row r="5" spans="1:22" ht="16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L5" s="1"/>
      <c r="R5" s="2"/>
      <c r="S5" s="2"/>
      <c r="T5" s="2"/>
      <c r="U5" s="2"/>
      <c r="V5" s="2"/>
    </row>
    <row r="6" spans="1:10" s="3" customFormat="1" ht="16.5" customHeight="1">
      <c r="A6" s="78" t="s">
        <v>9</v>
      </c>
      <c r="B6" s="79"/>
      <c r="C6" s="80">
        <v>41298</v>
      </c>
      <c r="D6" s="80"/>
      <c r="E6" s="80"/>
      <c r="F6" s="80"/>
      <c r="G6" s="80"/>
      <c r="H6" s="80"/>
      <c r="I6" s="80"/>
      <c r="J6" s="81"/>
    </row>
    <row r="7" spans="1:10" s="3" customFormat="1" ht="16.5" customHeight="1">
      <c r="A7" s="93" t="s">
        <v>30</v>
      </c>
      <c r="B7" s="94"/>
      <c r="C7" s="97">
        <v>0</v>
      </c>
      <c r="D7" s="97"/>
      <c r="E7" s="97"/>
      <c r="F7" s="97"/>
      <c r="G7" s="97"/>
      <c r="H7" s="97"/>
      <c r="I7" s="97"/>
      <c r="J7" s="98"/>
    </row>
    <row r="8" spans="1:10" s="3" customFormat="1" ht="16.5" customHeight="1" thickBot="1">
      <c r="A8" s="83" t="s">
        <v>17</v>
      </c>
      <c r="B8" s="84"/>
      <c r="C8" s="85">
        <f>C36</f>
        <v>0.55</v>
      </c>
      <c r="D8" s="85"/>
      <c r="E8" s="85"/>
      <c r="F8" s="85"/>
      <c r="G8" s="85"/>
      <c r="H8" s="85"/>
      <c r="I8" s="85"/>
      <c r="J8" s="86"/>
    </row>
    <row r="9" spans="1:15" s="3" customFormat="1" ht="15.7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M9" s="20"/>
      <c r="N9" s="20"/>
      <c r="O9" s="20"/>
    </row>
    <row r="10" spans="1:15" s="4" customFormat="1" ht="18" customHeight="1" thickBot="1">
      <c r="A10" s="99" t="s">
        <v>36</v>
      </c>
      <c r="B10" s="100"/>
      <c r="C10" s="100"/>
      <c r="D10" s="100"/>
      <c r="E10" s="100"/>
      <c r="F10" s="100"/>
      <c r="G10" s="100"/>
      <c r="H10" s="100"/>
      <c r="I10" s="100"/>
      <c r="J10" s="101"/>
      <c r="M10" s="21"/>
      <c r="N10" s="21"/>
      <c r="O10" s="21"/>
    </row>
    <row r="11" spans="1:15" s="3" customFormat="1" ht="16.5" customHeight="1" thickBot="1" thickTop="1">
      <c r="A11" s="102" t="s">
        <v>0</v>
      </c>
      <c r="B11" s="103"/>
      <c r="C11" s="95" t="s">
        <v>12</v>
      </c>
      <c r="D11" s="95"/>
      <c r="E11" s="11" t="s">
        <v>14</v>
      </c>
      <c r="F11" s="56">
        <v>10</v>
      </c>
      <c r="G11" s="105" t="s">
        <v>10</v>
      </c>
      <c r="H11" s="106"/>
      <c r="I11" s="95" t="s">
        <v>13</v>
      </c>
      <c r="J11" s="104"/>
      <c r="M11" s="20"/>
      <c r="N11" s="20"/>
      <c r="O11" s="20"/>
    </row>
    <row r="12" spans="1:10" s="9" customFormat="1" ht="14.25" customHeight="1">
      <c r="A12" s="109" t="s">
        <v>38</v>
      </c>
      <c r="B12" s="110"/>
      <c r="C12" s="96">
        <v>100</v>
      </c>
      <c r="D12" s="96"/>
      <c r="E12" s="89">
        <f aca="true" t="shared" si="0" ref="E12:E23">($C12/($C$24/$C$29)*$F$11)</f>
        <v>2.809991079393399</v>
      </c>
      <c r="F12" s="90"/>
      <c r="G12" s="89">
        <v>9</v>
      </c>
      <c r="H12" s="90"/>
      <c r="I12" s="129">
        <f>((E12*G12)+(E13*G13)+(E14*G14)+(E15*G15)+(E16*G16)+(E17*G17)+(E18*G18)+(E19*G19)+(E20*G20)+(E21*G21)+(E22*G22)+(E23*G23))/$F$11</f>
        <v>10.083203389830508</v>
      </c>
      <c r="J12" s="130"/>
    </row>
    <row r="13" spans="1:10" s="9" customFormat="1" ht="14.25" customHeight="1">
      <c r="A13" s="111" t="s">
        <v>39</v>
      </c>
      <c r="B13" s="112"/>
      <c r="C13" s="82">
        <v>35</v>
      </c>
      <c r="D13" s="82"/>
      <c r="E13" s="91">
        <f t="shared" si="0"/>
        <v>0.9834968777876896</v>
      </c>
      <c r="F13" s="92"/>
      <c r="G13" s="91">
        <v>0.1</v>
      </c>
      <c r="H13" s="92"/>
      <c r="I13" s="131"/>
      <c r="J13" s="132"/>
    </row>
    <row r="14" spans="1:10" s="9" customFormat="1" ht="14.25" customHeight="1">
      <c r="A14" s="87" t="s">
        <v>40</v>
      </c>
      <c r="B14" s="88"/>
      <c r="C14" s="82">
        <v>20</v>
      </c>
      <c r="D14" s="82"/>
      <c r="E14" s="91">
        <f t="shared" si="0"/>
        <v>0.5619982158786798</v>
      </c>
      <c r="F14" s="92"/>
      <c r="G14" s="91">
        <v>20</v>
      </c>
      <c r="H14" s="92"/>
      <c r="I14" s="131"/>
      <c r="J14" s="132"/>
    </row>
    <row r="15" spans="1:10" s="9" customFormat="1" ht="14.25" customHeight="1">
      <c r="A15" s="87" t="s">
        <v>41</v>
      </c>
      <c r="B15" s="88"/>
      <c r="C15" s="82">
        <v>20</v>
      </c>
      <c r="D15" s="82"/>
      <c r="E15" s="91">
        <f t="shared" si="0"/>
        <v>0.5619982158786798</v>
      </c>
      <c r="F15" s="92"/>
      <c r="G15" s="91">
        <v>28</v>
      </c>
      <c r="H15" s="92"/>
      <c r="I15" s="131"/>
      <c r="J15" s="132"/>
    </row>
    <row r="16" spans="1:10" s="9" customFormat="1" ht="14.25" customHeight="1">
      <c r="A16" s="107" t="s">
        <v>42</v>
      </c>
      <c r="B16" s="108"/>
      <c r="C16" s="113">
        <v>5</v>
      </c>
      <c r="D16" s="114"/>
      <c r="E16" s="91">
        <f t="shared" si="0"/>
        <v>0.14049955396966995</v>
      </c>
      <c r="F16" s="92"/>
      <c r="G16" s="91">
        <v>22</v>
      </c>
      <c r="H16" s="92"/>
      <c r="I16" s="131"/>
      <c r="J16" s="132"/>
    </row>
    <row r="17" spans="1:10" s="9" customFormat="1" ht="14.25" customHeight="1">
      <c r="A17" s="107" t="s">
        <v>43</v>
      </c>
      <c r="B17" s="108"/>
      <c r="C17" s="82">
        <v>10</v>
      </c>
      <c r="D17" s="82"/>
      <c r="E17" s="91">
        <f t="shared" si="0"/>
        <v>0.2809991079393399</v>
      </c>
      <c r="F17" s="92"/>
      <c r="G17" s="91">
        <v>41</v>
      </c>
      <c r="H17" s="92"/>
      <c r="I17" s="131"/>
      <c r="J17" s="132"/>
    </row>
    <row r="18" spans="1:10" s="9" customFormat="1" ht="14.25" customHeight="1">
      <c r="A18" s="107" t="s">
        <v>44</v>
      </c>
      <c r="B18" s="108"/>
      <c r="C18" s="82">
        <v>5</v>
      </c>
      <c r="D18" s="82"/>
      <c r="E18" s="91">
        <f t="shared" si="0"/>
        <v>0.14049955396966995</v>
      </c>
      <c r="F18" s="92"/>
      <c r="G18" s="91">
        <v>43</v>
      </c>
      <c r="H18" s="92"/>
      <c r="I18" s="131"/>
      <c r="J18" s="132"/>
    </row>
    <row r="19" spans="1:10" s="10" customFormat="1" ht="14.25" customHeight="1">
      <c r="A19" s="120" t="s">
        <v>45</v>
      </c>
      <c r="B19" s="121"/>
      <c r="C19" s="117">
        <v>5</v>
      </c>
      <c r="D19" s="117"/>
      <c r="E19" s="65">
        <f t="shared" si="0"/>
        <v>0.14049955396966995</v>
      </c>
      <c r="F19" s="66"/>
      <c r="G19" s="65">
        <v>130</v>
      </c>
      <c r="H19" s="66"/>
      <c r="I19" s="131"/>
      <c r="J19" s="132"/>
    </row>
    <row r="20" spans="1:10" s="10" customFormat="1" ht="14.25" customHeight="1">
      <c r="A20" s="120" t="s">
        <v>46</v>
      </c>
      <c r="B20" s="121"/>
      <c r="C20" s="117">
        <v>1.2</v>
      </c>
      <c r="D20" s="117"/>
      <c r="E20" s="65">
        <f t="shared" si="0"/>
        <v>0.033719892952720786</v>
      </c>
      <c r="F20" s="66"/>
      <c r="G20" s="65">
        <v>3.2</v>
      </c>
      <c r="H20" s="66"/>
      <c r="I20" s="131"/>
      <c r="J20" s="132"/>
    </row>
    <row r="21" spans="1:10" s="10" customFormat="1" ht="14.25" customHeight="1">
      <c r="A21" s="120" t="s">
        <v>47</v>
      </c>
      <c r="B21" s="121"/>
      <c r="C21" s="117">
        <v>20</v>
      </c>
      <c r="D21" s="117"/>
      <c r="E21" s="65">
        <f t="shared" si="0"/>
        <v>0.5619982158786798</v>
      </c>
      <c r="F21" s="66"/>
      <c r="G21" s="65">
        <v>4.5</v>
      </c>
      <c r="H21" s="66"/>
      <c r="I21" s="131"/>
      <c r="J21" s="132"/>
    </row>
    <row r="22" spans="1:10" s="10" customFormat="1" ht="14.25" customHeight="1">
      <c r="A22" s="120" t="s">
        <v>48</v>
      </c>
      <c r="B22" s="121"/>
      <c r="C22" s="117">
        <v>1</v>
      </c>
      <c r="D22" s="117"/>
      <c r="E22" s="65">
        <f t="shared" si="0"/>
        <v>0.02809991079393399</v>
      </c>
      <c r="F22" s="66"/>
      <c r="G22" s="65">
        <v>190</v>
      </c>
      <c r="H22" s="66"/>
      <c r="I22" s="131"/>
      <c r="J22" s="132"/>
    </row>
    <row r="23" spans="1:10" s="10" customFormat="1" ht="14.25" customHeight="1" thickBot="1">
      <c r="A23" s="122" t="s">
        <v>49</v>
      </c>
      <c r="B23" s="123"/>
      <c r="C23" s="126">
        <v>2</v>
      </c>
      <c r="D23" s="126"/>
      <c r="E23" s="67">
        <f t="shared" si="0"/>
        <v>0.05619982158786798</v>
      </c>
      <c r="F23" s="68"/>
      <c r="G23" s="67">
        <v>28</v>
      </c>
      <c r="H23" s="68"/>
      <c r="I23" s="131"/>
      <c r="J23" s="132"/>
    </row>
    <row r="24" spans="1:10" s="9" customFormat="1" ht="16.5" customHeight="1" thickBot="1" thickTop="1">
      <c r="A24" s="118" t="s">
        <v>11</v>
      </c>
      <c r="B24" s="119"/>
      <c r="C24" s="127">
        <f>SUM(C12:D23)</f>
        <v>224.2</v>
      </c>
      <c r="D24" s="127"/>
      <c r="E24" s="137">
        <f>SUM(E12:F23)</f>
        <v>6.300000000000002</v>
      </c>
      <c r="F24" s="127"/>
      <c r="G24" s="69"/>
      <c r="H24" s="70"/>
      <c r="I24" s="133"/>
      <c r="J24" s="134"/>
    </row>
    <row r="25" spans="1:10" s="3" customFormat="1" ht="13.5" customHeight="1" thickBot="1">
      <c r="A25" s="128"/>
      <c r="B25" s="128"/>
      <c r="C25" s="71"/>
      <c r="D25" s="71"/>
      <c r="E25" s="71"/>
      <c r="F25" s="71"/>
      <c r="G25" s="7"/>
      <c r="H25" s="7"/>
      <c r="I25" s="71"/>
      <c r="J25" s="71"/>
    </row>
    <row r="26" spans="1:10" s="4" customFormat="1" ht="18" customHeight="1" thickBot="1">
      <c r="A26" s="99" t="s">
        <v>31</v>
      </c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1" s="13" customFormat="1" ht="14.25" customHeight="1" thickTop="1">
      <c r="A27" s="115" t="s">
        <v>3</v>
      </c>
      <c r="B27" s="116"/>
      <c r="C27" s="61" t="s">
        <v>50</v>
      </c>
      <c r="D27" s="77"/>
      <c r="E27" s="61"/>
      <c r="F27" s="77"/>
      <c r="G27" s="61"/>
      <c r="H27" s="77"/>
      <c r="I27" s="61"/>
      <c r="J27" s="62"/>
      <c r="K27" s="12"/>
    </row>
    <row r="28" spans="1:10" s="13" customFormat="1" ht="14.25" customHeight="1">
      <c r="A28" s="107" t="s">
        <v>2</v>
      </c>
      <c r="B28" s="108"/>
      <c r="C28" s="63">
        <v>26</v>
      </c>
      <c r="D28" s="63"/>
      <c r="E28" s="63"/>
      <c r="F28" s="75"/>
      <c r="G28" s="63"/>
      <c r="H28" s="75"/>
      <c r="I28" s="63"/>
      <c r="J28" s="64"/>
    </row>
    <row r="29" spans="1:10" s="18" customFormat="1" ht="14.25" customHeight="1">
      <c r="A29" s="124" t="s">
        <v>15</v>
      </c>
      <c r="B29" s="125"/>
      <c r="C29" s="135">
        <v>0.63</v>
      </c>
      <c r="D29" s="136"/>
      <c r="E29" s="72"/>
      <c r="F29" s="76"/>
      <c r="G29" s="72"/>
      <c r="H29" s="76"/>
      <c r="I29" s="72"/>
      <c r="J29" s="73"/>
    </row>
    <row r="30" spans="1:10" s="13" customFormat="1" ht="14.25" customHeight="1">
      <c r="A30" s="107" t="s">
        <v>1</v>
      </c>
      <c r="B30" s="108"/>
      <c r="C30" s="63">
        <v>40</v>
      </c>
      <c r="D30" s="63"/>
      <c r="E30" s="63"/>
      <c r="F30" s="63"/>
      <c r="G30" s="63"/>
      <c r="H30" s="63"/>
      <c r="I30" s="63"/>
      <c r="J30" s="64"/>
    </row>
    <row r="31" spans="1:10" s="13" customFormat="1" ht="14.25" customHeight="1">
      <c r="A31" s="107" t="s">
        <v>4</v>
      </c>
      <c r="B31" s="108"/>
      <c r="C31" s="63">
        <v>30</v>
      </c>
      <c r="D31" s="63"/>
      <c r="E31" s="63"/>
      <c r="F31" s="63"/>
      <c r="G31" s="63"/>
      <c r="H31" s="63"/>
      <c r="I31" s="63"/>
      <c r="J31" s="64"/>
    </row>
    <row r="32" spans="1:10" s="13" customFormat="1" ht="14.25" customHeight="1">
      <c r="A32" s="88" t="s">
        <v>5</v>
      </c>
      <c r="B32" s="88"/>
      <c r="C32" s="63">
        <v>70</v>
      </c>
      <c r="D32" s="63"/>
      <c r="E32" s="63"/>
      <c r="F32" s="63"/>
      <c r="G32" s="63"/>
      <c r="H32" s="63"/>
      <c r="I32" s="63"/>
      <c r="J32" s="64"/>
    </row>
    <row r="33" spans="1:10" s="13" customFormat="1" ht="14.25" customHeight="1">
      <c r="A33" s="88" t="s">
        <v>6</v>
      </c>
      <c r="B33" s="88"/>
      <c r="C33" s="63" t="s">
        <v>51</v>
      </c>
      <c r="D33" s="63"/>
      <c r="E33" s="63"/>
      <c r="F33" s="63"/>
      <c r="G33" s="63"/>
      <c r="H33" s="63"/>
      <c r="I33" s="63"/>
      <c r="J33" s="64"/>
    </row>
    <row r="34" spans="1:10" s="13" customFormat="1" ht="14.25" customHeight="1">
      <c r="A34" s="88" t="s">
        <v>7</v>
      </c>
      <c r="B34" s="88"/>
      <c r="C34" s="63" t="s">
        <v>52</v>
      </c>
      <c r="D34" s="63"/>
      <c r="E34" s="63"/>
      <c r="F34" s="63"/>
      <c r="G34" s="63"/>
      <c r="H34" s="63"/>
      <c r="I34" s="63"/>
      <c r="J34" s="64"/>
    </row>
    <row r="35" spans="1:10" s="13" customFormat="1" ht="14.25" customHeight="1">
      <c r="A35" s="88" t="s">
        <v>8</v>
      </c>
      <c r="B35" s="88"/>
      <c r="C35" s="63" t="s">
        <v>53</v>
      </c>
      <c r="D35" s="63"/>
      <c r="E35" s="63"/>
      <c r="F35" s="63"/>
      <c r="G35" s="63"/>
      <c r="H35" s="63"/>
      <c r="I35" s="14"/>
      <c r="J35" s="15"/>
    </row>
    <row r="36" spans="1:10" s="18" customFormat="1" ht="14.25" customHeight="1">
      <c r="A36" s="138" t="s">
        <v>16</v>
      </c>
      <c r="B36" s="138"/>
      <c r="C36" s="161">
        <v>0.55</v>
      </c>
      <c r="D36" s="161"/>
      <c r="E36" s="74"/>
      <c r="F36" s="74"/>
      <c r="G36" s="74"/>
      <c r="H36" s="74"/>
      <c r="I36" s="16"/>
      <c r="J36" s="17"/>
    </row>
    <row r="37" spans="1:10" s="13" customFormat="1" ht="14.25" customHeight="1" thickBot="1">
      <c r="A37" s="118" t="s">
        <v>28</v>
      </c>
      <c r="B37" s="119"/>
      <c r="C37" s="140">
        <f>($C$29-$C$36)/$C$29</f>
        <v>0.12698412698412692</v>
      </c>
      <c r="D37" s="140"/>
      <c r="E37" s="139"/>
      <c r="F37" s="139"/>
      <c r="G37" s="139"/>
      <c r="H37" s="139"/>
      <c r="I37" s="141"/>
      <c r="J37" s="142"/>
    </row>
    <row r="38" spans="1:13" s="3" customFormat="1" ht="20.25" thickBot="1">
      <c r="A38" s="6"/>
      <c r="B38" s="6"/>
      <c r="C38" s="6"/>
      <c r="D38" s="6"/>
      <c r="E38" s="6"/>
      <c r="F38" s="6"/>
      <c r="G38" s="6"/>
      <c r="H38" s="6"/>
      <c r="I38" s="6"/>
      <c r="J38" s="6"/>
      <c r="L38" s="19"/>
      <c r="M38" s="19"/>
    </row>
    <row r="39" spans="1:10" s="3" customFormat="1" ht="18" customHeight="1" thickBot="1">
      <c r="A39" s="99" t="s">
        <v>32</v>
      </c>
      <c r="B39" s="100"/>
      <c r="C39" s="100"/>
      <c r="D39" s="100"/>
      <c r="E39" s="100"/>
      <c r="F39" s="100"/>
      <c r="G39" s="100"/>
      <c r="H39" s="100"/>
      <c r="I39" s="100"/>
      <c r="J39" s="101"/>
    </row>
    <row r="40" spans="1:10" s="3" customFormat="1" ht="14.25" customHeight="1" thickTop="1">
      <c r="A40" s="143" t="s">
        <v>54</v>
      </c>
      <c r="B40" s="144"/>
      <c r="C40" s="144"/>
      <c r="D40" s="144"/>
      <c r="E40" s="144"/>
      <c r="F40" s="144"/>
      <c r="G40" s="144"/>
      <c r="H40" s="144"/>
      <c r="I40" s="144"/>
      <c r="J40" s="145"/>
    </row>
    <row r="41" spans="1:10" s="3" customFormat="1" ht="14.25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148"/>
    </row>
    <row r="42" spans="1:10" s="3" customFormat="1" ht="14.2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s="3" customFormat="1" ht="14.2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0" ht="14.2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8"/>
    </row>
    <row r="45" spans="1:10" ht="14.2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8"/>
    </row>
    <row r="46" spans="1:10" ht="14.2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8"/>
    </row>
    <row r="47" spans="1:10" ht="14.25" customHeight="1" thickBot="1">
      <c r="A47" s="149"/>
      <c r="B47" s="150"/>
      <c r="C47" s="150"/>
      <c r="D47" s="150"/>
      <c r="E47" s="150"/>
      <c r="F47" s="150"/>
      <c r="G47" s="150"/>
      <c r="H47" s="150"/>
      <c r="I47" s="150"/>
      <c r="J47" s="15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25">
    <mergeCell ref="A40:J47"/>
    <mergeCell ref="A34:B34"/>
    <mergeCell ref="C34:D34"/>
    <mergeCell ref="A1:J4"/>
    <mergeCell ref="C35:D35"/>
    <mergeCell ref="C36:D36"/>
    <mergeCell ref="A35:B35"/>
    <mergeCell ref="E34:F34"/>
    <mergeCell ref="E35:F35"/>
    <mergeCell ref="A19:B19"/>
    <mergeCell ref="A20:B20"/>
    <mergeCell ref="E20:F20"/>
    <mergeCell ref="C20:D20"/>
    <mergeCell ref="A39:J39"/>
    <mergeCell ref="G37:H37"/>
    <mergeCell ref="C37:D37"/>
    <mergeCell ref="E37:F37"/>
    <mergeCell ref="A37:B37"/>
    <mergeCell ref="C33:D33"/>
    <mergeCell ref="I37:J37"/>
    <mergeCell ref="A36:B36"/>
    <mergeCell ref="I32:J32"/>
    <mergeCell ref="E30:F30"/>
    <mergeCell ref="E31:F31"/>
    <mergeCell ref="E32:F32"/>
    <mergeCell ref="A31:B31"/>
    <mergeCell ref="I31:J31"/>
    <mergeCell ref="A30:B30"/>
    <mergeCell ref="A32:B32"/>
    <mergeCell ref="C32:D32"/>
    <mergeCell ref="C29:D29"/>
    <mergeCell ref="C27:D27"/>
    <mergeCell ref="E21:F21"/>
    <mergeCell ref="C21:D21"/>
    <mergeCell ref="C30:D30"/>
    <mergeCell ref="C31:D31"/>
    <mergeCell ref="E23:F23"/>
    <mergeCell ref="E24:F24"/>
    <mergeCell ref="E25:F25"/>
    <mergeCell ref="E22:F22"/>
    <mergeCell ref="A29:B29"/>
    <mergeCell ref="C22:D22"/>
    <mergeCell ref="C23:D23"/>
    <mergeCell ref="C24:D24"/>
    <mergeCell ref="A26:J26"/>
    <mergeCell ref="A25:B25"/>
    <mergeCell ref="A28:B28"/>
    <mergeCell ref="C28:D28"/>
    <mergeCell ref="I12:J24"/>
    <mergeCell ref="G18:H18"/>
    <mergeCell ref="A33:B33"/>
    <mergeCell ref="A27:B27"/>
    <mergeCell ref="E27:F27"/>
    <mergeCell ref="C19:D19"/>
    <mergeCell ref="C25:D25"/>
    <mergeCell ref="A24:B24"/>
    <mergeCell ref="A22:B22"/>
    <mergeCell ref="A23:B23"/>
    <mergeCell ref="A21:B21"/>
    <mergeCell ref="E19:F19"/>
    <mergeCell ref="A17:B17"/>
    <mergeCell ref="A18:B18"/>
    <mergeCell ref="A12:B12"/>
    <mergeCell ref="A13:B13"/>
    <mergeCell ref="C15:D15"/>
    <mergeCell ref="C16:D16"/>
    <mergeCell ref="A15:B15"/>
    <mergeCell ref="A16:B16"/>
    <mergeCell ref="E15:F15"/>
    <mergeCell ref="E16:F16"/>
    <mergeCell ref="C12:D12"/>
    <mergeCell ref="C13:D13"/>
    <mergeCell ref="E13:F13"/>
    <mergeCell ref="C7:J7"/>
    <mergeCell ref="A10:J10"/>
    <mergeCell ref="A11:B11"/>
    <mergeCell ref="I11:J11"/>
    <mergeCell ref="G11:H11"/>
    <mergeCell ref="E18:F18"/>
    <mergeCell ref="C17:D17"/>
    <mergeCell ref="G17:H17"/>
    <mergeCell ref="C18:D18"/>
    <mergeCell ref="E17:F17"/>
    <mergeCell ref="E12:F12"/>
    <mergeCell ref="E14:F14"/>
    <mergeCell ref="G14:H14"/>
    <mergeCell ref="G15:H15"/>
    <mergeCell ref="G16:H16"/>
    <mergeCell ref="A6:B6"/>
    <mergeCell ref="C6:J6"/>
    <mergeCell ref="C14:D14"/>
    <mergeCell ref="A8:B8"/>
    <mergeCell ref="C8:J8"/>
    <mergeCell ref="A14:B14"/>
    <mergeCell ref="G12:H12"/>
    <mergeCell ref="G13:H13"/>
    <mergeCell ref="A7:B7"/>
    <mergeCell ref="C11:D11"/>
    <mergeCell ref="G33:H33"/>
    <mergeCell ref="E33:F33"/>
    <mergeCell ref="G34:H34"/>
    <mergeCell ref="G27:H27"/>
    <mergeCell ref="E28:F28"/>
    <mergeCell ref="G35:H35"/>
    <mergeCell ref="G32:H32"/>
    <mergeCell ref="I33:J33"/>
    <mergeCell ref="I29:J29"/>
    <mergeCell ref="G36:H36"/>
    <mergeCell ref="E36:F36"/>
    <mergeCell ref="G28:H28"/>
    <mergeCell ref="G29:H29"/>
    <mergeCell ref="G30:H30"/>
    <mergeCell ref="G31:H31"/>
    <mergeCell ref="I34:J34"/>
    <mergeCell ref="E29:F29"/>
    <mergeCell ref="I27:J27"/>
    <mergeCell ref="I28:J28"/>
    <mergeCell ref="I30:J30"/>
    <mergeCell ref="G19:H19"/>
    <mergeCell ref="G20:H20"/>
    <mergeCell ref="G21:H21"/>
    <mergeCell ref="G22:H22"/>
    <mergeCell ref="G23:H23"/>
    <mergeCell ref="G24:H24"/>
    <mergeCell ref="I25:J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Header>&amp;L&amp;"Comic Sans MS,Obyčejné"&amp;K05-049Zdeněk BÖHM&amp;C&amp;"Comic Sans MS,Obyčejné"&amp;K05-049Pomoc pekařům v nesnázích.&amp;R&amp;"Comic Sans MS,Obyčejné"&amp;K05-049&amp;D</oddHeader>
    <oddFooter>&amp;L&amp;"Comic Sans MS,Obyčejné"&amp;K05-049zd.bohm@seznam.cz&amp;C&amp;"Comic Sans MS,Obyčejné"&amp;K05-049+420 602442529&amp;R&amp;"Comic Sans MS,Obyčejné"&amp;K05-049www.zdenekbohm.cz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6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10.57421875" style="8" customWidth="1"/>
    <col min="2" max="2" width="10.28125" style="8" customWidth="1"/>
    <col min="3" max="3" width="5.57421875" style="8" customWidth="1"/>
    <col min="4" max="4" width="6.140625" style="8" customWidth="1"/>
    <col min="5" max="22" width="5.57421875" style="8" customWidth="1"/>
    <col min="23" max="23" width="18.57421875" style="0" customWidth="1"/>
  </cols>
  <sheetData>
    <row r="1" spans="1:37" ht="16.5" customHeight="1">
      <c r="A1" s="78" t="s">
        <v>9</v>
      </c>
      <c r="B1" s="79"/>
      <c r="C1" s="162">
        <f>receptura1!C6</f>
        <v>41298</v>
      </c>
      <c r="D1" s="162"/>
      <c r="E1" s="162"/>
      <c r="F1" s="162"/>
      <c r="G1" s="162"/>
      <c r="H1" s="162"/>
      <c r="I1" s="162"/>
      <c r="J1" s="163"/>
      <c r="L1" s="233" t="str">
        <f>receptura1!A1</f>
        <v>Panettone po Česku</v>
      </c>
      <c r="M1" s="234"/>
      <c r="N1" s="234"/>
      <c r="O1" s="234"/>
      <c r="P1" s="234"/>
      <c r="Q1" s="234"/>
      <c r="R1" s="234"/>
      <c r="S1" s="234"/>
      <c r="T1" s="234"/>
      <c r="U1" s="234"/>
      <c r="V1" s="235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6.5" customHeight="1">
      <c r="A2" s="164" t="s">
        <v>18</v>
      </c>
      <c r="B2" s="165"/>
      <c r="C2" s="97"/>
      <c r="D2" s="97"/>
      <c r="E2" s="97"/>
      <c r="F2" s="97"/>
      <c r="G2" s="97"/>
      <c r="H2" s="97"/>
      <c r="I2" s="97"/>
      <c r="J2" s="98"/>
      <c r="L2" s="236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16.5" customHeight="1">
      <c r="A3" s="93" t="s">
        <v>19</v>
      </c>
      <c r="B3" s="94"/>
      <c r="C3" s="97"/>
      <c r="D3" s="97"/>
      <c r="E3" s="97"/>
      <c r="F3" s="97"/>
      <c r="G3" s="97"/>
      <c r="H3" s="97"/>
      <c r="I3" s="97"/>
      <c r="J3" s="98"/>
      <c r="L3" s="236"/>
      <c r="M3" s="237"/>
      <c r="N3" s="237"/>
      <c r="O3" s="237"/>
      <c r="P3" s="237"/>
      <c r="Q3" s="237"/>
      <c r="R3" s="237"/>
      <c r="S3" s="237"/>
      <c r="T3" s="237"/>
      <c r="U3" s="237"/>
      <c r="V3" s="238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6.5" customHeight="1" thickBot="1">
      <c r="A4" s="83" t="s">
        <v>35</v>
      </c>
      <c r="B4" s="84"/>
      <c r="C4" s="166">
        <f>C23</f>
        <v>0.55</v>
      </c>
      <c r="D4" s="85"/>
      <c r="E4" s="85"/>
      <c r="F4" s="85"/>
      <c r="G4" s="85"/>
      <c r="H4" s="85"/>
      <c r="I4" s="85"/>
      <c r="J4" s="86"/>
      <c r="L4" s="239"/>
      <c r="M4" s="240"/>
      <c r="N4" s="240"/>
      <c r="O4" s="240"/>
      <c r="P4" s="240"/>
      <c r="Q4" s="240"/>
      <c r="R4" s="240"/>
      <c r="S4" s="240"/>
      <c r="T4" s="240"/>
      <c r="U4" s="240"/>
      <c r="V4" s="241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23:37" ht="16.5" customHeight="1" thickBot="1"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ht="20.25" thickBot="1">
      <c r="A6" s="99" t="s">
        <v>33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s="9" customFormat="1" ht="16.5" customHeight="1" thickBot="1" thickTop="1">
      <c r="A7" s="167" t="s">
        <v>0</v>
      </c>
      <c r="B7" s="168"/>
      <c r="C7" s="169" t="s">
        <v>20</v>
      </c>
      <c r="D7" s="170"/>
      <c r="E7" s="51" t="s">
        <v>21</v>
      </c>
      <c r="F7" s="57">
        <v>5</v>
      </c>
      <c r="G7" s="52" t="s">
        <v>21</v>
      </c>
      <c r="H7" s="57">
        <v>10</v>
      </c>
      <c r="I7" s="52" t="s">
        <v>21</v>
      </c>
      <c r="J7" s="57">
        <v>20</v>
      </c>
      <c r="K7" s="52" t="s">
        <v>21</v>
      </c>
      <c r="L7" s="57">
        <v>30</v>
      </c>
      <c r="M7" s="52" t="s">
        <v>21</v>
      </c>
      <c r="N7" s="57">
        <v>40</v>
      </c>
      <c r="O7" s="52" t="s">
        <v>21</v>
      </c>
      <c r="P7" s="57">
        <v>50</v>
      </c>
      <c r="Q7" s="52" t="s">
        <v>21</v>
      </c>
      <c r="R7" s="57">
        <v>60</v>
      </c>
      <c r="S7" s="52" t="s">
        <v>21</v>
      </c>
      <c r="T7" s="57">
        <v>70</v>
      </c>
      <c r="U7" s="52" t="s">
        <v>21</v>
      </c>
      <c r="V7" s="58">
        <v>80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s="10" customFormat="1" ht="14.25" customHeight="1">
      <c r="A8" s="109" t="s">
        <v>38</v>
      </c>
      <c r="B8" s="110"/>
      <c r="C8" s="171">
        <f>receptura1!C12</f>
        <v>100</v>
      </c>
      <c r="D8" s="172"/>
      <c r="E8" s="90">
        <f aca="true" t="shared" si="0" ref="E8:E19">($C8/($C$20/$C$22)*$F$7)</f>
        <v>1.4049955396966995</v>
      </c>
      <c r="F8" s="173"/>
      <c r="G8" s="173">
        <f aca="true" t="shared" si="1" ref="G8:G19">($C8/($C$20/$C$22)*$H$7)</f>
        <v>2.809991079393399</v>
      </c>
      <c r="H8" s="173"/>
      <c r="I8" s="173">
        <f aca="true" t="shared" si="2" ref="I8:I19">($C8/($C$20/$C$22)*$J$7)</f>
        <v>5.619982158786798</v>
      </c>
      <c r="J8" s="173"/>
      <c r="K8" s="173">
        <f aca="true" t="shared" si="3" ref="K8:K19">($C8/($C$20/$C$22)*$L$7)</f>
        <v>8.429973238180198</v>
      </c>
      <c r="L8" s="173"/>
      <c r="M8" s="173">
        <f aca="true" t="shared" si="4" ref="M8:M19">($C8/($C$20/$C$22)*$N$7)</f>
        <v>11.239964317573596</v>
      </c>
      <c r="N8" s="173"/>
      <c r="O8" s="173">
        <f aca="true" t="shared" si="5" ref="O8:O19">($C8/($C$20/$C$22)*$P$7)</f>
        <v>14.049955396966995</v>
      </c>
      <c r="P8" s="173"/>
      <c r="Q8" s="173">
        <f aca="true" t="shared" si="6" ref="Q8:Q19">($C8/($C$20/$C$22)*$R$7)</f>
        <v>16.859946476360395</v>
      </c>
      <c r="R8" s="173"/>
      <c r="S8" s="173">
        <f aca="true" t="shared" si="7" ref="S8:S19">($C8/($C$20/$C$22)*$T$7)</f>
        <v>19.669937555753794</v>
      </c>
      <c r="T8" s="173"/>
      <c r="U8" s="173">
        <f aca="true" t="shared" si="8" ref="U8:U19">($C8/($C$20/$C$22)*$V$7)</f>
        <v>22.479928635147193</v>
      </c>
      <c r="V8" s="174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s="10" customFormat="1" ht="14.25" customHeight="1">
      <c r="A9" s="111" t="s">
        <v>39</v>
      </c>
      <c r="B9" s="112"/>
      <c r="C9" s="175">
        <f>receptura1!C13</f>
        <v>35</v>
      </c>
      <c r="D9" s="176"/>
      <c r="E9" s="92">
        <f t="shared" si="0"/>
        <v>0.4917484388938448</v>
      </c>
      <c r="F9" s="177"/>
      <c r="G9" s="177">
        <f t="shared" si="1"/>
        <v>0.9834968777876896</v>
      </c>
      <c r="H9" s="177"/>
      <c r="I9" s="173">
        <f t="shared" si="2"/>
        <v>1.9669937555753791</v>
      </c>
      <c r="J9" s="173"/>
      <c r="K9" s="173">
        <f t="shared" si="3"/>
        <v>2.950490633363069</v>
      </c>
      <c r="L9" s="173"/>
      <c r="M9" s="173">
        <f t="shared" si="4"/>
        <v>3.9339875111507583</v>
      </c>
      <c r="N9" s="173"/>
      <c r="O9" s="173">
        <f t="shared" si="5"/>
        <v>4.917484388938448</v>
      </c>
      <c r="P9" s="173"/>
      <c r="Q9" s="173">
        <f t="shared" si="6"/>
        <v>5.900981266726138</v>
      </c>
      <c r="R9" s="173"/>
      <c r="S9" s="173">
        <f t="shared" si="7"/>
        <v>6.884478144513827</v>
      </c>
      <c r="T9" s="173"/>
      <c r="U9" s="173">
        <f t="shared" si="8"/>
        <v>7.867975022301517</v>
      </c>
      <c r="V9" s="17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 s="10" customFormat="1" ht="14.25" customHeight="1">
      <c r="A10" s="87" t="s">
        <v>40</v>
      </c>
      <c r="B10" s="88"/>
      <c r="C10" s="175">
        <f>receptura1!C14</f>
        <v>20</v>
      </c>
      <c r="D10" s="176"/>
      <c r="E10" s="92">
        <f t="shared" si="0"/>
        <v>0.2809991079393399</v>
      </c>
      <c r="F10" s="177"/>
      <c r="G10" s="177">
        <f t="shared" si="1"/>
        <v>0.5619982158786798</v>
      </c>
      <c r="H10" s="177"/>
      <c r="I10" s="173">
        <f t="shared" si="2"/>
        <v>1.1239964317573596</v>
      </c>
      <c r="J10" s="173"/>
      <c r="K10" s="173">
        <f t="shared" si="3"/>
        <v>1.6859946476360395</v>
      </c>
      <c r="L10" s="173"/>
      <c r="M10" s="173">
        <f t="shared" si="4"/>
        <v>2.2479928635147193</v>
      </c>
      <c r="N10" s="173"/>
      <c r="O10" s="173">
        <f t="shared" si="5"/>
        <v>2.809991079393399</v>
      </c>
      <c r="P10" s="173"/>
      <c r="Q10" s="173">
        <f t="shared" si="6"/>
        <v>3.371989295272079</v>
      </c>
      <c r="R10" s="173"/>
      <c r="S10" s="173">
        <f t="shared" si="7"/>
        <v>3.9339875111507587</v>
      </c>
      <c r="T10" s="173"/>
      <c r="U10" s="173">
        <f t="shared" si="8"/>
        <v>4.4959857270294386</v>
      </c>
      <c r="V10" s="174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7" s="10" customFormat="1" ht="14.25" customHeight="1">
      <c r="A11" s="87" t="s">
        <v>41</v>
      </c>
      <c r="B11" s="88"/>
      <c r="C11" s="175">
        <f>receptura1!C15</f>
        <v>20</v>
      </c>
      <c r="D11" s="176"/>
      <c r="E11" s="92">
        <f t="shared" si="0"/>
        <v>0.2809991079393399</v>
      </c>
      <c r="F11" s="177"/>
      <c r="G11" s="177">
        <f t="shared" si="1"/>
        <v>0.5619982158786798</v>
      </c>
      <c r="H11" s="177"/>
      <c r="I11" s="173">
        <f t="shared" si="2"/>
        <v>1.1239964317573596</v>
      </c>
      <c r="J11" s="173"/>
      <c r="K11" s="173">
        <f t="shared" si="3"/>
        <v>1.6859946476360395</v>
      </c>
      <c r="L11" s="173"/>
      <c r="M11" s="173">
        <f t="shared" si="4"/>
        <v>2.2479928635147193</v>
      </c>
      <c r="N11" s="173"/>
      <c r="O11" s="173">
        <f t="shared" si="5"/>
        <v>2.809991079393399</v>
      </c>
      <c r="P11" s="173"/>
      <c r="Q11" s="173">
        <f t="shared" si="6"/>
        <v>3.371989295272079</v>
      </c>
      <c r="R11" s="173"/>
      <c r="S11" s="173">
        <f t="shared" si="7"/>
        <v>3.9339875111507587</v>
      </c>
      <c r="T11" s="173"/>
      <c r="U11" s="173">
        <f t="shared" si="8"/>
        <v>4.4959857270294386</v>
      </c>
      <c r="V11" s="174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s="10" customFormat="1" ht="14.25" customHeight="1">
      <c r="A12" s="107" t="s">
        <v>42</v>
      </c>
      <c r="B12" s="108"/>
      <c r="C12" s="175">
        <f>receptura1!C16</f>
        <v>5</v>
      </c>
      <c r="D12" s="176"/>
      <c r="E12" s="92">
        <f t="shared" si="0"/>
        <v>0.07024977698483498</v>
      </c>
      <c r="F12" s="177"/>
      <c r="G12" s="177">
        <f t="shared" si="1"/>
        <v>0.14049955396966995</v>
      </c>
      <c r="H12" s="177"/>
      <c r="I12" s="173">
        <f t="shared" si="2"/>
        <v>0.2809991079393399</v>
      </c>
      <c r="J12" s="173"/>
      <c r="K12" s="173">
        <f t="shared" si="3"/>
        <v>0.42149866190900986</v>
      </c>
      <c r="L12" s="173"/>
      <c r="M12" s="173">
        <f t="shared" si="4"/>
        <v>0.5619982158786798</v>
      </c>
      <c r="N12" s="173"/>
      <c r="O12" s="173">
        <f t="shared" si="5"/>
        <v>0.7024977698483498</v>
      </c>
      <c r="P12" s="173"/>
      <c r="Q12" s="173">
        <f t="shared" si="6"/>
        <v>0.8429973238180197</v>
      </c>
      <c r="R12" s="173"/>
      <c r="S12" s="173">
        <f t="shared" si="7"/>
        <v>0.9834968777876897</v>
      </c>
      <c r="T12" s="173"/>
      <c r="U12" s="173">
        <f t="shared" si="8"/>
        <v>1.1239964317573596</v>
      </c>
      <c r="V12" s="174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s="10" customFormat="1" ht="14.25" customHeight="1">
      <c r="A13" s="107" t="s">
        <v>43</v>
      </c>
      <c r="B13" s="108"/>
      <c r="C13" s="175">
        <f>receptura1!C17</f>
        <v>10</v>
      </c>
      <c r="D13" s="176"/>
      <c r="E13" s="92">
        <f t="shared" si="0"/>
        <v>0.14049955396966995</v>
      </c>
      <c r="F13" s="177"/>
      <c r="G13" s="177">
        <f t="shared" si="1"/>
        <v>0.2809991079393399</v>
      </c>
      <c r="H13" s="177"/>
      <c r="I13" s="173">
        <f t="shared" si="2"/>
        <v>0.5619982158786798</v>
      </c>
      <c r="J13" s="173"/>
      <c r="K13" s="173">
        <f t="shared" si="3"/>
        <v>0.8429973238180197</v>
      </c>
      <c r="L13" s="173"/>
      <c r="M13" s="173">
        <f t="shared" si="4"/>
        <v>1.1239964317573596</v>
      </c>
      <c r="N13" s="173"/>
      <c r="O13" s="173">
        <f t="shared" si="5"/>
        <v>1.4049955396966995</v>
      </c>
      <c r="P13" s="173"/>
      <c r="Q13" s="173">
        <f t="shared" si="6"/>
        <v>1.6859946476360395</v>
      </c>
      <c r="R13" s="173"/>
      <c r="S13" s="173">
        <f t="shared" si="7"/>
        <v>1.9669937555753794</v>
      </c>
      <c r="T13" s="173"/>
      <c r="U13" s="173">
        <f t="shared" si="8"/>
        <v>2.2479928635147193</v>
      </c>
      <c r="V13" s="174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s="10" customFormat="1" ht="14.25" customHeight="1">
      <c r="A14" s="107" t="s">
        <v>44</v>
      </c>
      <c r="B14" s="108"/>
      <c r="C14" s="175">
        <f>receptura1!C18</f>
        <v>5</v>
      </c>
      <c r="D14" s="176"/>
      <c r="E14" s="92">
        <f t="shared" si="0"/>
        <v>0.07024977698483498</v>
      </c>
      <c r="F14" s="177"/>
      <c r="G14" s="177">
        <f t="shared" si="1"/>
        <v>0.14049955396966995</v>
      </c>
      <c r="H14" s="177"/>
      <c r="I14" s="173">
        <f t="shared" si="2"/>
        <v>0.2809991079393399</v>
      </c>
      <c r="J14" s="173"/>
      <c r="K14" s="173">
        <f t="shared" si="3"/>
        <v>0.42149866190900986</v>
      </c>
      <c r="L14" s="173"/>
      <c r="M14" s="173">
        <f t="shared" si="4"/>
        <v>0.5619982158786798</v>
      </c>
      <c r="N14" s="173"/>
      <c r="O14" s="173">
        <f t="shared" si="5"/>
        <v>0.7024977698483498</v>
      </c>
      <c r="P14" s="173"/>
      <c r="Q14" s="173">
        <f t="shared" si="6"/>
        <v>0.8429973238180197</v>
      </c>
      <c r="R14" s="173"/>
      <c r="S14" s="173">
        <f t="shared" si="7"/>
        <v>0.9834968777876897</v>
      </c>
      <c r="T14" s="173"/>
      <c r="U14" s="173">
        <f t="shared" si="8"/>
        <v>1.1239964317573596</v>
      </c>
      <c r="V14" s="174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s="10" customFormat="1" ht="14.25" customHeight="1">
      <c r="A15" s="120" t="s">
        <v>45</v>
      </c>
      <c r="B15" s="121"/>
      <c r="C15" s="175">
        <f>receptura1!C19</f>
        <v>5</v>
      </c>
      <c r="D15" s="176"/>
      <c r="E15" s="92">
        <f t="shared" si="0"/>
        <v>0.07024977698483498</v>
      </c>
      <c r="F15" s="177"/>
      <c r="G15" s="177">
        <f t="shared" si="1"/>
        <v>0.14049955396966995</v>
      </c>
      <c r="H15" s="177"/>
      <c r="I15" s="173">
        <f t="shared" si="2"/>
        <v>0.2809991079393399</v>
      </c>
      <c r="J15" s="173"/>
      <c r="K15" s="173">
        <f t="shared" si="3"/>
        <v>0.42149866190900986</v>
      </c>
      <c r="L15" s="173"/>
      <c r="M15" s="173">
        <f t="shared" si="4"/>
        <v>0.5619982158786798</v>
      </c>
      <c r="N15" s="173"/>
      <c r="O15" s="173">
        <f t="shared" si="5"/>
        <v>0.7024977698483498</v>
      </c>
      <c r="P15" s="173"/>
      <c r="Q15" s="173">
        <f t="shared" si="6"/>
        <v>0.8429973238180197</v>
      </c>
      <c r="R15" s="173"/>
      <c r="S15" s="173">
        <f t="shared" si="7"/>
        <v>0.9834968777876897</v>
      </c>
      <c r="T15" s="173"/>
      <c r="U15" s="173">
        <f t="shared" si="8"/>
        <v>1.1239964317573596</v>
      </c>
      <c r="V15" s="174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s="10" customFormat="1" ht="14.25" customHeight="1">
      <c r="A16" s="120" t="s">
        <v>46</v>
      </c>
      <c r="B16" s="121"/>
      <c r="C16" s="175">
        <f>receptura1!C20</f>
        <v>1.2</v>
      </c>
      <c r="D16" s="176"/>
      <c r="E16" s="92">
        <f t="shared" si="0"/>
        <v>0.016859946476360393</v>
      </c>
      <c r="F16" s="177"/>
      <c r="G16" s="177">
        <f t="shared" si="1"/>
        <v>0.033719892952720786</v>
      </c>
      <c r="H16" s="177"/>
      <c r="I16" s="173">
        <f t="shared" si="2"/>
        <v>0.06743978590544157</v>
      </c>
      <c r="J16" s="173"/>
      <c r="K16" s="173">
        <f t="shared" si="3"/>
        <v>0.10115967885816236</v>
      </c>
      <c r="L16" s="173"/>
      <c r="M16" s="173">
        <f t="shared" si="4"/>
        <v>0.13487957181088314</v>
      </c>
      <c r="N16" s="173"/>
      <c r="O16" s="173">
        <f t="shared" si="5"/>
        <v>0.16859946476360393</v>
      </c>
      <c r="P16" s="173"/>
      <c r="Q16" s="173">
        <f t="shared" si="6"/>
        <v>0.20231935771632473</v>
      </c>
      <c r="R16" s="173"/>
      <c r="S16" s="173">
        <f t="shared" si="7"/>
        <v>0.2360392506690455</v>
      </c>
      <c r="T16" s="173"/>
      <c r="U16" s="173">
        <f t="shared" si="8"/>
        <v>0.2697591436217663</v>
      </c>
      <c r="V16" s="17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s="10" customFormat="1" ht="14.25" customHeight="1">
      <c r="A17" s="120" t="s">
        <v>47</v>
      </c>
      <c r="B17" s="121"/>
      <c r="C17" s="175">
        <f>receptura1!C21</f>
        <v>20</v>
      </c>
      <c r="D17" s="176"/>
      <c r="E17" s="92">
        <f t="shared" si="0"/>
        <v>0.2809991079393399</v>
      </c>
      <c r="F17" s="177"/>
      <c r="G17" s="177">
        <f t="shared" si="1"/>
        <v>0.5619982158786798</v>
      </c>
      <c r="H17" s="177"/>
      <c r="I17" s="173">
        <f t="shared" si="2"/>
        <v>1.1239964317573596</v>
      </c>
      <c r="J17" s="173"/>
      <c r="K17" s="173">
        <f t="shared" si="3"/>
        <v>1.6859946476360395</v>
      </c>
      <c r="L17" s="173"/>
      <c r="M17" s="173">
        <f t="shared" si="4"/>
        <v>2.2479928635147193</v>
      </c>
      <c r="N17" s="173"/>
      <c r="O17" s="173">
        <f t="shared" si="5"/>
        <v>2.809991079393399</v>
      </c>
      <c r="P17" s="173"/>
      <c r="Q17" s="173">
        <f t="shared" si="6"/>
        <v>3.371989295272079</v>
      </c>
      <c r="R17" s="173"/>
      <c r="S17" s="173">
        <f t="shared" si="7"/>
        <v>3.9339875111507587</v>
      </c>
      <c r="T17" s="173"/>
      <c r="U17" s="173">
        <f t="shared" si="8"/>
        <v>4.4959857270294386</v>
      </c>
      <c r="V17" s="174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s="10" customFormat="1" ht="14.25" customHeight="1">
      <c r="A18" s="120" t="s">
        <v>48</v>
      </c>
      <c r="B18" s="121"/>
      <c r="C18" s="178">
        <f>receptura1!C22</f>
        <v>1</v>
      </c>
      <c r="D18" s="179"/>
      <c r="E18" s="92">
        <f t="shared" si="0"/>
        <v>0.014049955396966995</v>
      </c>
      <c r="F18" s="177"/>
      <c r="G18" s="177">
        <f t="shared" si="1"/>
        <v>0.02809991079393399</v>
      </c>
      <c r="H18" s="177"/>
      <c r="I18" s="173">
        <f t="shared" si="2"/>
        <v>0.05619982158786798</v>
      </c>
      <c r="J18" s="173"/>
      <c r="K18" s="173">
        <f t="shared" si="3"/>
        <v>0.08429973238180197</v>
      </c>
      <c r="L18" s="173"/>
      <c r="M18" s="173">
        <f t="shared" si="4"/>
        <v>0.11239964317573596</v>
      </c>
      <c r="N18" s="173"/>
      <c r="O18" s="173">
        <f t="shared" si="5"/>
        <v>0.14049955396966995</v>
      </c>
      <c r="P18" s="173"/>
      <c r="Q18" s="173">
        <f t="shared" si="6"/>
        <v>0.16859946476360393</v>
      </c>
      <c r="R18" s="173"/>
      <c r="S18" s="173">
        <f t="shared" si="7"/>
        <v>0.19669937555753791</v>
      </c>
      <c r="T18" s="173"/>
      <c r="U18" s="173">
        <f t="shared" si="8"/>
        <v>0.22479928635147192</v>
      </c>
      <c r="V18" s="17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 s="10" customFormat="1" ht="14.25" customHeight="1" thickBot="1">
      <c r="A19" s="122" t="s">
        <v>49</v>
      </c>
      <c r="B19" s="123"/>
      <c r="C19" s="180">
        <f>receptura1!C23</f>
        <v>2</v>
      </c>
      <c r="D19" s="181"/>
      <c r="E19" s="182">
        <f t="shared" si="0"/>
        <v>0.02809991079393399</v>
      </c>
      <c r="F19" s="183"/>
      <c r="G19" s="183">
        <f t="shared" si="1"/>
        <v>0.05619982158786798</v>
      </c>
      <c r="H19" s="183"/>
      <c r="I19" s="183">
        <f t="shared" si="2"/>
        <v>0.11239964317573596</v>
      </c>
      <c r="J19" s="183"/>
      <c r="K19" s="183">
        <f t="shared" si="3"/>
        <v>0.16859946476360393</v>
      </c>
      <c r="L19" s="183"/>
      <c r="M19" s="183">
        <f t="shared" si="4"/>
        <v>0.22479928635147192</v>
      </c>
      <c r="N19" s="183"/>
      <c r="O19" s="183">
        <f t="shared" si="5"/>
        <v>0.2809991079393399</v>
      </c>
      <c r="P19" s="183"/>
      <c r="Q19" s="183">
        <f t="shared" si="6"/>
        <v>0.33719892952720787</v>
      </c>
      <c r="R19" s="183"/>
      <c r="S19" s="183">
        <f t="shared" si="7"/>
        <v>0.39339875111507583</v>
      </c>
      <c r="T19" s="183"/>
      <c r="U19" s="183">
        <f t="shared" si="8"/>
        <v>0.44959857270294384</v>
      </c>
      <c r="V19" s="18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s="60" customFormat="1" ht="16.5" customHeight="1" thickBot="1" thickTop="1">
      <c r="A20" s="185" t="s">
        <v>11</v>
      </c>
      <c r="B20" s="186"/>
      <c r="C20" s="187">
        <f>SUM(C8:D19)</f>
        <v>224.2</v>
      </c>
      <c r="D20" s="188"/>
      <c r="E20" s="189">
        <f>($C20/($C$20/$C$22)*$F$7)</f>
        <v>3.15</v>
      </c>
      <c r="F20" s="190"/>
      <c r="G20" s="190">
        <f>($C20/($C$20/$C$22)*$H$7)</f>
        <v>6.3</v>
      </c>
      <c r="H20" s="190"/>
      <c r="I20" s="190">
        <f>($C20/($C$20/$C$22)*$J$7)</f>
        <v>12.6</v>
      </c>
      <c r="J20" s="190"/>
      <c r="K20" s="190">
        <f>($C20/($C$20/$C$22)*$L$7)</f>
        <v>18.9</v>
      </c>
      <c r="L20" s="190"/>
      <c r="M20" s="190">
        <f>($C20/($C$20/$C$22)*$N$7)</f>
        <v>25.2</v>
      </c>
      <c r="N20" s="190"/>
      <c r="O20" s="190">
        <f>($C20/($C$20/$C$22)*$P$7)</f>
        <v>31.5</v>
      </c>
      <c r="P20" s="190"/>
      <c r="Q20" s="190">
        <f>($C20/($C$20/$C$22)*$R$7)</f>
        <v>37.8</v>
      </c>
      <c r="R20" s="190"/>
      <c r="S20" s="190">
        <f>($C20/($C$20/$C$22)*$T$7)</f>
        <v>44.1</v>
      </c>
      <c r="T20" s="190"/>
      <c r="U20" s="190">
        <f>($C20/($C$20/$C$22)*$V$7)</f>
        <v>50.4</v>
      </c>
      <c r="V20" s="191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1:37" ht="20.25" thickBot="1">
      <c r="A21" s="192"/>
      <c r="B21" s="193"/>
      <c r="C21" s="194"/>
      <c r="D21" s="195"/>
      <c r="E21" s="71"/>
      <c r="F21" s="71"/>
      <c r="G21" s="7"/>
      <c r="H21" s="7"/>
      <c r="I21" s="71"/>
      <c r="J21" s="71"/>
      <c r="K21" s="22"/>
      <c r="L21" s="22"/>
      <c r="M21" s="22"/>
      <c r="N21" s="22"/>
      <c r="O21" s="22"/>
      <c r="P21" s="6"/>
      <c r="Q21" s="6"/>
      <c r="R21" s="6"/>
      <c r="S21" s="6"/>
      <c r="T21" s="6"/>
      <c r="U21" s="6"/>
      <c r="V21" s="6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s="10" customFormat="1" ht="16.5" customHeight="1">
      <c r="A22" s="196" t="s">
        <v>15</v>
      </c>
      <c r="B22" s="197"/>
      <c r="C22" s="198">
        <f>receptura1!C29</f>
        <v>0.63</v>
      </c>
      <c r="D22" s="199"/>
      <c r="E22" s="31"/>
      <c r="F22" s="200" t="s">
        <v>22</v>
      </c>
      <c r="G22" s="201"/>
      <c r="H22" s="201"/>
      <c r="I22" s="202">
        <f>receptura1!C30</f>
        <v>40</v>
      </c>
      <c r="J22" s="203"/>
      <c r="K22" s="34" t="s">
        <v>23</v>
      </c>
      <c r="L22" s="35"/>
      <c r="M22" s="32" t="s">
        <v>24</v>
      </c>
      <c r="N22" s="33"/>
      <c r="O22" s="33"/>
      <c r="P22" s="203" t="str">
        <f>receptura1!C34</f>
        <v>180-160</v>
      </c>
      <c r="Q22" s="204"/>
      <c r="R22" s="36" t="s">
        <v>25</v>
      </c>
      <c r="S22" s="35"/>
      <c r="T22" s="35"/>
      <c r="U22" s="35"/>
      <c r="V22" s="3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s="10" customFormat="1" ht="16.5" customHeight="1">
      <c r="A23" s="205" t="s">
        <v>37</v>
      </c>
      <c r="B23" s="206"/>
      <c r="C23" s="207">
        <f>receptura1!C36</f>
        <v>0.55</v>
      </c>
      <c r="D23" s="208"/>
      <c r="E23" s="37"/>
      <c r="F23" s="87" t="s">
        <v>26</v>
      </c>
      <c r="G23" s="88"/>
      <c r="H23" s="88"/>
      <c r="I23" s="209">
        <f>receptura1!C31</f>
        <v>30</v>
      </c>
      <c r="J23" s="210"/>
      <c r="K23" s="38" t="s">
        <v>25</v>
      </c>
      <c r="L23" s="39"/>
      <c r="M23" s="40" t="s">
        <v>27</v>
      </c>
      <c r="N23" s="41"/>
      <c r="O23" s="41"/>
      <c r="P23" s="210" t="str">
        <f>receptura1!C35</f>
        <v>30-40</v>
      </c>
      <c r="Q23" s="211"/>
      <c r="R23" s="42" t="s">
        <v>23</v>
      </c>
      <c r="S23" s="39"/>
      <c r="T23" s="39"/>
      <c r="U23" s="39"/>
      <c r="V23" s="39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s="10" customFormat="1" ht="16.5" customHeight="1" thickBot="1">
      <c r="A24" s="218" t="s">
        <v>28</v>
      </c>
      <c r="B24" s="219"/>
      <c r="C24" s="220">
        <f>($C$22-$C$23)/$C$22</f>
        <v>0.12698412698412692</v>
      </c>
      <c r="D24" s="221"/>
      <c r="E24" s="43"/>
      <c r="F24" s="44" t="s">
        <v>29</v>
      </c>
      <c r="G24" s="45"/>
      <c r="H24" s="45"/>
      <c r="I24" s="215" t="str">
        <f>receptura1!C33</f>
        <v>60-90</v>
      </c>
      <c r="J24" s="222"/>
      <c r="K24" s="46" t="s">
        <v>23</v>
      </c>
      <c r="L24" s="39"/>
      <c r="M24" s="212" t="s">
        <v>34</v>
      </c>
      <c r="N24" s="213"/>
      <c r="O24" s="214"/>
      <c r="P24" s="215" t="str">
        <f>receptura1!C27</f>
        <v>3+8</v>
      </c>
      <c r="Q24" s="216"/>
      <c r="R24" s="47" t="s">
        <v>23</v>
      </c>
      <c r="S24" s="39"/>
      <c r="T24" s="39"/>
      <c r="U24" s="39"/>
      <c r="V24" s="39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ht="15.75" thickBo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4.25" customHeight="1">
      <c r="A26" s="224" t="str">
        <f>receptura1!A40</f>
        <v>Všechny suroviny smícháme dohromady. Po důkladném promíchání, necháme těsto zrát cca. 20min. Potom těsto rozdělíme na jednotlivé kusy a protože je těsto volnější, namočíme si ruce do oleje. A znovu necháme odpočinout 20min. Po zrání těsto vložíme do předem vymazané formy libovolného tvaru a vložíme do kynárny. A po nakynutí namašlujeme vejcem a dáme upéci. Upečený výrobek poznáme: vpíchnutí špejle nebo teploměrem, kdy teplota je uvnitř výrobku minimálně 97°C.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6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ht="14.25" customHeight="1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9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4.25" customHeight="1">
      <c r="A28" s="227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9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4.25" customHeight="1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9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4.25" customHeight="1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4.25" customHeight="1" thickBo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2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5">
      <c r="A32" s="24"/>
      <c r="B32" s="25"/>
      <c r="C32" s="24"/>
      <c r="D32" s="24"/>
      <c r="E32" s="24"/>
      <c r="F32" s="24"/>
      <c r="G32" s="217"/>
      <c r="H32" s="217"/>
      <c r="I32" s="23"/>
      <c r="J32" s="2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47" ht="15">
      <c r="A33" s="24"/>
      <c r="B33" s="24"/>
      <c r="C33" s="26"/>
      <c r="D33" s="26"/>
      <c r="E33" s="24"/>
      <c r="F33" s="24"/>
      <c r="G33" s="24"/>
      <c r="H33" s="24"/>
      <c r="I33" s="223"/>
      <c r="J33" s="22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0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</row>
    <row r="34" spans="1:47" ht="15">
      <c r="A34" s="27"/>
      <c r="B34" s="2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50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</row>
    <row r="35" spans="1:47" ht="16.5">
      <c r="A35" s="29"/>
      <c r="B35" s="29"/>
      <c r="C35" s="48"/>
      <c r="D35" s="48"/>
      <c r="E35" s="48"/>
      <c r="F35" s="48"/>
      <c r="G35" s="48"/>
      <c r="H35" s="48"/>
      <c r="I35" s="48"/>
      <c r="J35" s="4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50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</row>
    <row r="36" spans="1:47" ht="15">
      <c r="A36" s="30"/>
      <c r="B36" s="30"/>
      <c r="C36" s="49"/>
      <c r="D36" s="49"/>
      <c r="E36" s="49"/>
      <c r="F36" s="49"/>
      <c r="G36" s="49"/>
      <c r="H36" s="49"/>
      <c r="I36" s="49"/>
      <c r="J36" s="4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50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</row>
    <row r="37" spans="1:47" ht="15">
      <c r="A37" s="30"/>
      <c r="B37" s="30"/>
      <c r="C37" s="49"/>
      <c r="D37" s="49"/>
      <c r="E37" s="49"/>
      <c r="F37" s="49"/>
      <c r="G37" s="49"/>
      <c r="H37" s="49"/>
      <c r="I37" s="49"/>
      <c r="J37" s="49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50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</row>
    <row r="38" spans="1:47" ht="15">
      <c r="A38" s="30"/>
      <c r="B38" s="30"/>
      <c r="C38" s="49"/>
      <c r="D38" s="49"/>
      <c r="E38" s="49"/>
      <c r="F38" s="49"/>
      <c r="G38" s="49"/>
      <c r="H38" s="49"/>
      <c r="I38" s="49"/>
      <c r="J38" s="49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50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</row>
    <row r="39" spans="1:47" ht="15">
      <c r="A39" s="30"/>
      <c r="B39" s="30"/>
      <c r="C39" s="49"/>
      <c r="D39" s="49"/>
      <c r="E39" s="49"/>
      <c r="F39" s="49"/>
      <c r="G39" s="49"/>
      <c r="H39" s="49"/>
      <c r="I39" s="49"/>
      <c r="J39" s="49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50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</row>
    <row r="40" spans="1:47" ht="15">
      <c r="A40" s="30"/>
      <c r="B40" s="30"/>
      <c r="C40" s="49"/>
      <c r="D40" s="49"/>
      <c r="E40" s="49"/>
      <c r="F40" s="49"/>
      <c r="G40" s="49"/>
      <c r="H40" s="49"/>
      <c r="I40" s="49"/>
      <c r="J40" s="49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50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</row>
    <row r="41" spans="1:47" ht="15">
      <c r="A41" s="30"/>
      <c r="B41" s="30"/>
      <c r="C41" s="49"/>
      <c r="D41" s="49"/>
      <c r="E41" s="49"/>
      <c r="F41" s="49"/>
      <c r="G41" s="49"/>
      <c r="H41" s="49"/>
      <c r="I41" s="49"/>
      <c r="J41" s="4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50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</row>
    <row r="42" spans="1:47" ht="15">
      <c r="A42" s="30"/>
      <c r="B42" s="30"/>
      <c r="C42" s="49"/>
      <c r="D42" s="49"/>
      <c r="E42" s="49"/>
      <c r="F42" s="49"/>
      <c r="G42" s="49"/>
      <c r="H42" s="49"/>
      <c r="I42" s="49"/>
      <c r="J42" s="4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50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</row>
    <row r="43" spans="1:47" ht="15">
      <c r="A43" s="28"/>
      <c r="B43" s="2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50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</row>
    <row r="44" spans="1:47" ht="15">
      <c r="A44" s="28"/>
      <c r="B44" s="2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50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</row>
    <row r="45" spans="1:47" ht="15">
      <c r="A45" s="28"/>
      <c r="B45" s="2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50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</row>
    <row r="46" spans="1:47" ht="15">
      <c r="A46" s="28"/>
      <c r="B46" s="2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50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</row>
    <row r="47" spans="1:47" ht="15">
      <c r="A47" s="28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50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</row>
    <row r="48" spans="1:47" ht="15">
      <c r="A48" s="28"/>
      <c r="B48" s="2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50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</row>
    <row r="49" spans="1:47" ht="15">
      <c r="A49" s="28"/>
      <c r="B49" s="2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50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</row>
    <row r="50" spans="1:47" ht="15">
      <c r="A50" s="28"/>
      <c r="B50" s="2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50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</row>
    <row r="51" spans="1:47" ht="15">
      <c r="A51" s="28"/>
      <c r="B51" s="2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50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</row>
    <row r="52" spans="1:47" ht="15">
      <c r="A52" s="28"/>
      <c r="B52" s="28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50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</row>
    <row r="53" spans="1:47" ht="15">
      <c r="A53" s="28"/>
      <c r="B53" s="2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50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</row>
    <row r="54" spans="1:47" ht="15">
      <c r="A54" s="28"/>
      <c r="B54" s="2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50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</row>
    <row r="55" spans="1:47" ht="15">
      <c r="A55" s="28"/>
      <c r="B55" s="28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50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</row>
    <row r="56" spans="1:47" ht="15">
      <c r="A56" s="28"/>
      <c r="B56" s="2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50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</row>
    <row r="57" spans="1:47" ht="15">
      <c r="A57" s="28"/>
      <c r="B57" s="28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50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</row>
    <row r="58" spans="3:47" ht="1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</row>
    <row r="59" spans="3:47" ht="1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</row>
    <row r="60" spans="3:47" ht="1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</row>
    <row r="61" spans="3:47" ht="1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</row>
    <row r="62" spans="3:47" ht="1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</row>
    <row r="63" spans="3:47" ht="1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</row>
    <row r="64" spans="3:47" ht="1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</row>
    <row r="65" spans="3:47" ht="1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</row>
    <row r="66" spans="3:47" ht="1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</row>
    <row r="67" spans="3:47" ht="1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</row>
    <row r="68" spans="3:47" ht="1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</row>
    <row r="69" spans="3:47" ht="1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</row>
    <row r="70" spans="3:47" ht="1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</row>
    <row r="71" spans="3:47" ht="1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</row>
    <row r="72" spans="3:47" ht="1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</row>
    <row r="73" spans="3:47" ht="1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</row>
    <row r="74" spans="3:47" ht="1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</row>
    <row r="75" spans="3:47" ht="1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</row>
    <row r="76" spans="3:47" ht="1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</row>
    <row r="77" spans="3:47" ht="1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3:47" ht="1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</row>
    <row r="79" spans="3:47" ht="1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</row>
    <row r="80" spans="3:47" ht="1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</row>
    <row r="81" spans="3:47" ht="1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</row>
    <row r="82" spans="3:47" ht="1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</row>
    <row r="83" spans="3:47" ht="1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</row>
    <row r="84" spans="3:47" ht="1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</row>
    <row r="85" spans="3:47" ht="1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</row>
    <row r="86" spans="3:47" ht="1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</row>
    <row r="87" spans="3:47" ht="1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</row>
    <row r="88" spans="3:47" ht="1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</row>
    <row r="89" spans="3:47" ht="1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</row>
    <row r="90" spans="3:47" ht="1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</row>
    <row r="91" spans="3:47" ht="1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</row>
    <row r="92" spans="3:22" ht="1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3:22" ht="1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 spans="3:22" ht="1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3:22" ht="1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3:22" ht="1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3:22" ht="1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3:22" ht="1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spans="3:22" ht="1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3:22" ht="1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3:22" ht="1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 spans="3:22" ht="1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spans="3:22" ht="1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 spans="3:22" ht="1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3:22" ht="1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3:22" ht="1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3:22" ht="1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3:22" ht="1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3:22" ht="1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3:22" ht="1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3:22" ht="1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3:22" ht="1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3:22" ht="1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3:22" ht="1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3:22" ht="1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3:22" ht="1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3:22" ht="1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3:22" ht="1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3:22" ht="1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3:22" ht="1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3:22" ht="1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3:22" ht="1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3:22" ht="1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3:22" ht="1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3:22" ht="1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3:22" ht="1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3:22" ht="1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3:22" ht="1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3:22" ht="1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3:22" ht="1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3:22" ht="1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3:22" ht="1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3:22" ht="1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3:22" ht="1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3:22" ht="1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3:22" ht="1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3:22" ht="1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3:22" ht="1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3:22" ht="1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3:22" ht="1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3:22" ht="1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3:22" ht="1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3:22" ht="1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3:22" ht="1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3:22" ht="1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3:22" ht="1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3:22" ht="1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3:22" ht="1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3:22" ht="1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3:22" ht="1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3:22" ht="1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3:22" ht="1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3:22" ht="1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3:22" ht="1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3:22" ht="1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3:22" ht="1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3:22" ht="1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3:22" ht="1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3:22" ht="1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3:22" ht="1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3:22" ht="1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3:22" ht="1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3:22" ht="1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3:22" ht="1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3:22" ht="1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3:22" ht="1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</sheetData>
  <sheetProtection/>
  <mergeCells count="182">
    <mergeCell ref="I33:J33"/>
    <mergeCell ref="G32:H32"/>
    <mergeCell ref="A26:V31"/>
    <mergeCell ref="M24:O24"/>
    <mergeCell ref="P24:Q24"/>
    <mergeCell ref="A25:B25"/>
    <mergeCell ref="C25:D25"/>
    <mergeCell ref="E25:F25"/>
    <mergeCell ref="G25:H25"/>
    <mergeCell ref="I25:J25"/>
    <mergeCell ref="A24:B24"/>
    <mergeCell ref="C24:D24"/>
    <mergeCell ref="I24:J24"/>
    <mergeCell ref="P22:Q22"/>
    <mergeCell ref="A23:B23"/>
    <mergeCell ref="C23:D23"/>
    <mergeCell ref="F23:H23"/>
    <mergeCell ref="I23:J23"/>
    <mergeCell ref="P23:Q23"/>
    <mergeCell ref="A21:B21"/>
    <mergeCell ref="C21:D21"/>
    <mergeCell ref="E21:F21"/>
    <mergeCell ref="I21:J21"/>
    <mergeCell ref="A22:B22"/>
    <mergeCell ref="C22:D22"/>
    <mergeCell ref="F22:H22"/>
    <mergeCell ref="I22:J22"/>
    <mergeCell ref="K20:L20"/>
    <mergeCell ref="M20:N20"/>
    <mergeCell ref="O20:P20"/>
    <mergeCell ref="Q20:R20"/>
    <mergeCell ref="S20:T20"/>
    <mergeCell ref="U20:V20"/>
    <mergeCell ref="M19:N19"/>
    <mergeCell ref="O19:P19"/>
    <mergeCell ref="Q19:R19"/>
    <mergeCell ref="S19:T19"/>
    <mergeCell ref="U19:V19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K19:L19"/>
    <mergeCell ref="K18:L18"/>
    <mergeCell ref="M18:N18"/>
    <mergeCell ref="O18:P18"/>
    <mergeCell ref="Q18:R18"/>
    <mergeCell ref="S18:T18"/>
    <mergeCell ref="U18:V18"/>
    <mergeCell ref="M17:N17"/>
    <mergeCell ref="O17:P17"/>
    <mergeCell ref="Q17:R17"/>
    <mergeCell ref="S17:T17"/>
    <mergeCell ref="U17:V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K17:L17"/>
    <mergeCell ref="K16:L16"/>
    <mergeCell ref="M16:N16"/>
    <mergeCell ref="O16:P16"/>
    <mergeCell ref="Q16:R16"/>
    <mergeCell ref="S16:T16"/>
    <mergeCell ref="U16:V16"/>
    <mergeCell ref="M15:N15"/>
    <mergeCell ref="O15:P15"/>
    <mergeCell ref="Q15:R15"/>
    <mergeCell ref="S15:T15"/>
    <mergeCell ref="U15:V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K15:L15"/>
    <mergeCell ref="K14:L14"/>
    <mergeCell ref="M14:N14"/>
    <mergeCell ref="O14:P14"/>
    <mergeCell ref="Q14:R14"/>
    <mergeCell ref="S14:T14"/>
    <mergeCell ref="U14:V14"/>
    <mergeCell ref="M13:N13"/>
    <mergeCell ref="O13:P13"/>
    <mergeCell ref="Q13:R13"/>
    <mergeCell ref="S13:T13"/>
    <mergeCell ref="U13:V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K13:L13"/>
    <mergeCell ref="K12:L12"/>
    <mergeCell ref="M12:N12"/>
    <mergeCell ref="O12:P12"/>
    <mergeCell ref="Q12:R12"/>
    <mergeCell ref="S12:T12"/>
    <mergeCell ref="U12:V12"/>
    <mergeCell ref="M11:N11"/>
    <mergeCell ref="O11:P11"/>
    <mergeCell ref="Q11:R11"/>
    <mergeCell ref="S11:T11"/>
    <mergeCell ref="U11:V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K11:L11"/>
    <mergeCell ref="K10:L10"/>
    <mergeCell ref="M10:N10"/>
    <mergeCell ref="O10:P10"/>
    <mergeCell ref="Q10:R10"/>
    <mergeCell ref="S10:T10"/>
    <mergeCell ref="U10:V10"/>
    <mergeCell ref="M9:N9"/>
    <mergeCell ref="O9:P9"/>
    <mergeCell ref="Q9:R9"/>
    <mergeCell ref="S9:T9"/>
    <mergeCell ref="U9:V9"/>
    <mergeCell ref="A10:B10"/>
    <mergeCell ref="C10:D10"/>
    <mergeCell ref="E10:F10"/>
    <mergeCell ref="G10:H10"/>
    <mergeCell ref="I10:J10"/>
    <mergeCell ref="O8:P8"/>
    <mergeCell ref="Q8:R8"/>
    <mergeCell ref="S8:T8"/>
    <mergeCell ref="U8:V8"/>
    <mergeCell ref="A9:B9"/>
    <mergeCell ref="C9:D9"/>
    <mergeCell ref="E9:F9"/>
    <mergeCell ref="G9:H9"/>
    <mergeCell ref="I9:J9"/>
    <mergeCell ref="K9:L9"/>
    <mergeCell ref="A6:V6"/>
    <mergeCell ref="A7:B7"/>
    <mergeCell ref="C7:D7"/>
    <mergeCell ref="A8:B8"/>
    <mergeCell ref="C8:D8"/>
    <mergeCell ref="E8:F8"/>
    <mergeCell ref="G8:H8"/>
    <mergeCell ref="I8:J8"/>
    <mergeCell ref="K8:L8"/>
    <mergeCell ref="M8:N8"/>
    <mergeCell ref="A1:B1"/>
    <mergeCell ref="C1:J1"/>
    <mergeCell ref="L1:V4"/>
    <mergeCell ref="A2:B2"/>
    <mergeCell ref="C2:J2"/>
    <mergeCell ref="A3:B3"/>
    <mergeCell ref="C3:J3"/>
    <mergeCell ref="A4:B4"/>
    <mergeCell ref="C4:J4"/>
  </mergeCells>
  <printOptions/>
  <pageMargins left="0.7086614173228347" right="0.7086614173228347" top="0.7874015748031497" bottom="0.7874015748031497" header="0.31496062992125984" footer="0.31496062992125984"/>
  <pageSetup orientation="landscape" paperSize="9" scale="95" r:id="rId1"/>
  <headerFooter>
    <oddHeader>&amp;L&amp;"Comic Sans MS,Obyčejné"&amp;K05-049Zdeněk BÖHM&amp;C&amp;"Comic Sans MS,Obyčejné"&amp;K05-049Pomoc pekařům v nesnázích.&amp;K000000 
&amp;R&amp;"Comic Sans MS,Obyčejné"&amp;K05-049&amp;D</oddHeader>
    <oddFooter>&amp;L&amp;"Comic Sans MS,Obyčejné"&amp;K05-049zd.bohm@seznam.cz&amp;C&amp;"Comic Sans MS,Obyčejné"&amp;K05-049+420 602442529&amp;R&amp;"Comic Sans MS,Obyčejné"&amp;K05-049www.zdenekbohm.cz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Böhm</dc:creator>
  <cp:keywords/>
  <dc:description/>
  <cp:lastModifiedBy>Zdeněk Böhm</cp:lastModifiedBy>
  <cp:lastPrinted>2013-01-24T21:14:21Z</cp:lastPrinted>
  <dcterms:created xsi:type="dcterms:W3CDTF">2009-04-29T11:47:10Z</dcterms:created>
  <dcterms:modified xsi:type="dcterms:W3CDTF">2013-01-24T21:37:46Z</dcterms:modified>
  <cp:category/>
  <cp:version/>
  <cp:contentType/>
  <cp:contentStatus/>
</cp:coreProperties>
</file>